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.jones\Documents\Work with Scott\SiP\"/>
    </mc:Choice>
  </mc:AlternateContent>
  <xr:revisionPtr revIDLastSave="0" documentId="13_ncr:1_{AB535883-A06D-4C21-BA42-F1AF396A5D97}" xr6:coauthVersionLast="45" xr6:coauthVersionMax="45" xr10:uidLastSave="{00000000-0000-0000-0000-000000000000}"/>
  <bookViews>
    <workbookView xWindow="-110" yWindow="-110" windowWidth="19420" windowHeight="10560" xr2:uid="{D12AEB39-5B11-40AB-8D90-6CA92C05F922}"/>
  </bookViews>
  <sheets>
    <sheet name="Data by CCG" sheetId="1" r:id="rId1"/>
    <sheet name="Sheet1" sheetId="2" r:id="rId2"/>
  </sheets>
  <definedNames>
    <definedName name="_xlnm._FilterDatabase" localSheetId="0" hidden="1">'Data by CCG'!$A$25:$Q$25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N5" i="1"/>
  <c r="N6" i="1"/>
  <c r="N7" i="1"/>
  <c r="N8" i="1"/>
  <c r="N4" i="1"/>
  <c r="O25" i="1"/>
  <c r="N25" i="1"/>
  <c r="O24" i="1"/>
  <c r="N24" i="1"/>
  <c r="O23" i="1"/>
  <c r="N23" i="1"/>
  <c r="N26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N10" i="1"/>
  <c r="N24" i="2"/>
  <c r="O27" i="2"/>
  <c r="N27" i="2"/>
  <c r="O18" i="2"/>
  <c r="N18" i="2"/>
  <c r="O25" i="2"/>
  <c r="N25" i="2"/>
  <c r="O23" i="2"/>
  <c r="N23" i="2"/>
  <c r="O26" i="2"/>
  <c r="N26" i="2"/>
  <c r="O22" i="2"/>
  <c r="N22" i="2"/>
  <c r="O20" i="2"/>
  <c r="N20" i="2"/>
  <c r="O16" i="2"/>
  <c r="N16" i="2"/>
  <c r="O14" i="2"/>
  <c r="N14" i="2"/>
  <c r="O21" i="2"/>
  <c r="N21" i="2"/>
  <c r="O17" i="2"/>
  <c r="N17" i="2"/>
  <c r="O19" i="2"/>
  <c r="N19" i="2"/>
  <c r="O15" i="2"/>
  <c r="N15" i="2"/>
  <c r="O13" i="2"/>
  <c r="N13" i="2"/>
  <c r="O12" i="2"/>
  <c r="N12" i="2"/>
  <c r="O11" i="2"/>
  <c r="N11" i="2"/>
  <c r="N9" i="2"/>
  <c r="N8" i="2"/>
  <c r="N7" i="2"/>
  <c r="O6" i="2"/>
  <c r="N6" i="2"/>
  <c r="O5" i="2"/>
  <c r="N5" i="2"/>
  <c r="O5" i="1" l="1"/>
  <c r="O4" i="1" l="1"/>
</calcChain>
</file>

<file path=xl/sharedStrings.xml><?xml version="1.0" encoding="utf-8"?>
<sst xmlns="http://schemas.openxmlformats.org/spreadsheetml/2006/main" count="149" uniqueCount="47">
  <si>
    <t>2013/14</t>
  </si>
  <si>
    <t>2014/15</t>
  </si>
  <si>
    <t>2015/16</t>
  </si>
  <si>
    <t>2016/17</t>
  </si>
  <si>
    <t>2017/18</t>
  </si>
  <si>
    <t>2018/19</t>
  </si>
  <si>
    <t>2019/20</t>
  </si>
  <si>
    <t>England</t>
  </si>
  <si>
    <t>NHS Barnsley CCG</t>
  </si>
  <si>
    <t>NHS Bassetlaw CCG</t>
  </si>
  <si>
    <t>NHS Bradford District and Craven CCG</t>
  </si>
  <si>
    <t>NHS Calderdale CCG</t>
  </si>
  <si>
    <t>NHS Doncaster CCG</t>
  </si>
  <si>
    <t>NHS East Riding Of Yorkshire CCG</t>
  </si>
  <si>
    <t>NHS Greater Huddersfield CCG</t>
  </si>
  <si>
    <t>NHS Hull CCG</t>
  </si>
  <si>
    <t>NHS Leeds CCG</t>
  </si>
  <si>
    <t>NHS North East Lincolnshire CCG</t>
  </si>
  <si>
    <t>NHS North Kirklees CCG</t>
  </si>
  <si>
    <t>NHS North Lincolnshire CCG</t>
  </si>
  <si>
    <t>NHS North Yorkshire CCG</t>
  </si>
  <si>
    <t>NHS Rotherham CCG</t>
  </si>
  <si>
    <t>NHS Sheffield CCG</t>
  </si>
  <si>
    <t>NHS Vale Of York CCG</t>
  </si>
  <si>
    <t>NHS Wakefield CCG</t>
  </si>
  <si>
    <t>https://fingertips.phe.org.uk/profile/tobacco-control/data#page/0/gid/1938132900/ati/166/iid/93085/age/1/sex/2/cid/4/tbm/1/page-options/car-do-0</t>
  </si>
  <si>
    <t>downloaded 16th July 2021</t>
  </si>
  <si>
    <t>2020/21</t>
  </si>
  <si>
    <t>2020/21 Q1</t>
  </si>
  <si>
    <t>2020/21 Q2</t>
  </si>
  <si>
    <t>2020/21 Q3</t>
  </si>
  <si>
    <t>2020/21 Q4</t>
  </si>
  <si>
    <t>-</t>
  </si>
  <si>
    <r>
      <t xml:space="preserve">Change between
</t>
    </r>
    <r>
      <rPr>
        <b/>
        <i/>
        <sz val="11"/>
        <color theme="1"/>
        <rFont val="Calibri"/>
        <family val="2"/>
        <scheme val="minor"/>
      </rPr>
      <t>2014/15</t>
    </r>
    <r>
      <rPr>
        <b/>
        <sz val="11"/>
        <color theme="1"/>
        <rFont val="Calibri"/>
        <family val="2"/>
        <scheme val="minor"/>
      </rPr>
      <t xml:space="preserve"> and 2020/2021</t>
    </r>
  </si>
  <si>
    <t>Area</t>
  </si>
  <si>
    <t>% Smoking at time of delivery by CCG</t>
  </si>
  <si>
    <t>Yorkshire and the Humber</t>
  </si>
  <si>
    <t>South Yorkshire and Bassetlaw</t>
  </si>
  <si>
    <t>Humber, Coast and Vale</t>
  </si>
  <si>
    <t>West Yorkshire and Harrogate</t>
  </si>
  <si>
    <t>13.4*</t>
  </si>
  <si>
    <t>12.7*</t>
  </si>
  <si>
    <t>13.34*</t>
  </si>
  <si>
    <t>12.8*</t>
  </si>
  <si>
    <t>13.1*</t>
  </si>
  <si>
    <t>* data is for new region of NE and Yorkshire</t>
  </si>
  <si>
    <t>Change in last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</si>
</sst>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/>
    <xf numFmtId="0" fontId="0" fillId="0" borderId="1" xfId="0" applyBorder="1"/>
    <xf numFmtId="0" fontId="1" fillId="4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</cellXfs>
  <cellStyles count="3">
    <cellStyle name="Hyperlink" xfId="1" builtinId="8"/>
    <cellStyle name="Normal" xfId="0" builtinId="0"/>
    <cellStyle name="Normal 2 2" xfId="2" xr:uid="{8099EDB2-BB17-4E5B-9779-8C6DE6B2C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gertips.phe.org.uk/profile/tobacco-control/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EF23-31EA-439F-B4FC-E13CE8958BD7}">
  <dimension ref="A1:P28"/>
  <sheetViews>
    <sheetView showGridLines="0" tabSelected="1" zoomScale="85" zoomScaleNormal="85" workbookViewId="0">
      <selection activeCell="O11" sqref="O11"/>
    </sheetView>
  </sheetViews>
  <sheetFormatPr defaultRowHeight="14.5" x14ac:dyDescent="0.35"/>
  <cols>
    <col min="1" max="1" width="34.7265625" bestFit="1" customWidth="1"/>
    <col min="2" max="7" width="9.26953125" style="4" customWidth="1"/>
    <col min="8" max="8" width="11.1796875" style="4" customWidth="1"/>
    <col min="13" max="13" width="8.7265625" style="4"/>
    <col min="14" max="14" width="14.36328125" style="4" customWidth="1"/>
    <col min="15" max="15" width="14.36328125" customWidth="1"/>
    <col min="16" max="16" width="37.81640625" bestFit="1" customWidth="1"/>
  </cols>
  <sheetData>
    <row r="1" spans="1:16" ht="23.5" x14ac:dyDescent="0.55000000000000004">
      <c r="A1" s="1" t="s">
        <v>35</v>
      </c>
      <c r="F1" s="4" t="s">
        <v>26</v>
      </c>
    </row>
    <row r="2" spans="1:16" x14ac:dyDescent="0.35">
      <c r="A2" s="2"/>
    </row>
    <row r="3" spans="1:16" ht="59" customHeight="1" x14ac:dyDescent="0.35">
      <c r="A3" s="11" t="s">
        <v>34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13" t="s">
        <v>28</v>
      </c>
      <c r="J3" s="13" t="s">
        <v>29</v>
      </c>
      <c r="K3" s="13" t="s">
        <v>30</v>
      </c>
      <c r="L3" s="13" t="s">
        <v>31</v>
      </c>
      <c r="M3" s="6" t="s">
        <v>27</v>
      </c>
      <c r="N3" s="6" t="s">
        <v>46</v>
      </c>
      <c r="O3" s="14" t="s">
        <v>33</v>
      </c>
    </row>
    <row r="4" spans="1:16" x14ac:dyDescent="0.35">
      <c r="A4" s="15" t="s">
        <v>7</v>
      </c>
      <c r="B4" s="16">
        <v>12.1632837485339</v>
      </c>
      <c r="C4" s="16">
        <v>11.733826443530999</v>
      </c>
      <c r="D4" s="16">
        <v>10.9889660608657</v>
      </c>
      <c r="E4" s="16">
        <v>10.710091431827999</v>
      </c>
      <c r="F4" s="16">
        <v>10.804112848288399</v>
      </c>
      <c r="G4" s="16">
        <v>10.586125742463301</v>
      </c>
      <c r="H4" s="16">
        <v>10.4180943425962</v>
      </c>
      <c r="I4" s="17">
        <v>9.8000000000000007</v>
      </c>
      <c r="J4" s="17">
        <v>9.9</v>
      </c>
      <c r="K4" s="17">
        <v>9.5</v>
      </c>
      <c r="L4" s="17">
        <v>8.9</v>
      </c>
      <c r="M4" s="16">
        <v>9.5</v>
      </c>
      <c r="N4" s="16">
        <f>SUM(G4-M4)</f>
        <v>1.0861257424633006</v>
      </c>
      <c r="O4" s="16">
        <f>SUM(C4-M4)</f>
        <v>2.2338264435309991</v>
      </c>
    </row>
    <row r="5" spans="1:16" x14ac:dyDescent="0.35">
      <c r="A5" s="18" t="s">
        <v>36</v>
      </c>
      <c r="B5" s="19">
        <v>16.3</v>
      </c>
      <c r="C5" s="19">
        <v>15.7</v>
      </c>
      <c r="D5" s="19">
        <v>14.6</v>
      </c>
      <c r="E5" s="19">
        <v>14.4</v>
      </c>
      <c r="F5" s="19">
        <v>14.2</v>
      </c>
      <c r="G5" s="19">
        <v>14.4</v>
      </c>
      <c r="H5" s="19">
        <v>14</v>
      </c>
      <c r="I5" s="20" t="s">
        <v>40</v>
      </c>
      <c r="J5" s="20" t="s">
        <v>41</v>
      </c>
      <c r="K5" s="20" t="s">
        <v>42</v>
      </c>
      <c r="L5" s="20" t="s">
        <v>43</v>
      </c>
      <c r="M5" s="19" t="s">
        <v>44</v>
      </c>
      <c r="N5" s="16">
        <f>SUM(G5-13.1)</f>
        <v>1.3000000000000007</v>
      </c>
      <c r="O5" s="16">
        <f>SUM(C5-13.1)</f>
        <v>2.5999999999999996</v>
      </c>
      <c r="P5" t="s">
        <v>45</v>
      </c>
    </row>
    <row r="6" spans="1:16" x14ac:dyDescent="0.35">
      <c r="A6" s="15" t="s">
        <v>38</v>
      </c>
      <c r="B6" s="16" t="s">
        <v>32</v>
      </c>
      <c r="C6" s="16" t="s">
        <v>32</v>
      </c>
      <c r="D6" s="16" t="s">
        <v>32</v>
      </c>
      <c r="E6" s="16" t="s">
        <v>32</v>
      </c>
      <c r="F6" s="16">
        <v>16.600000000000001</v>
      </c>
      <c r="G6" s="16">
        <v>16.899999999999999</v>
      </c>
      <c r="H6" s="16">
        <v>16.3</v>
      </c>
      <c r="I6" s="17">
        <v>14.398644833427444</v>
      </c>
      <c r="J6" s="17">
        <v>13.888888888888889</v>
      </c>
      <c r="K6" s="17">
        <v>15.136008618367896</v>
      </c>
      <c r="L6" s="17">
        <v>13.932518906340896</v>
      </c>
      <c r="M6" s="16">
        <v>14.3</v>
      </c>
      <c r="N6" s="16">
        <f t="shared" ref="N5:N8" si="0">SUM(G6-M6)</f>
        <v>2.5999999999999979</v>
      </c>
      <c r="O6" s="16" t="s">
        <v>32</v>
      </c>
    </row>
    <row r="7" spans="1:16" x14ac:dyDescent="0.35">
      <c r="A7" s="18" t="s">
        <v>37</v>
      </c>
      <c r="B7" s="20" t="s">
        <v>32</v>
      </c>
      <c r="C7" s="20" t="s">
        <v>32</v>
      </c>
      <c r="D7" s="20" t="s">
        <v>32</v>
      </c>
      <c r="E7" s="20" t="s">
        <v>32</v>
      </c>
      <c r="F7" s="20">
        <v>15.1</v>
      </c>
      <c r="G7" s="20">
        <v>14.5</v>
      </c>
      <c r="H7" s="20">
        <v>14</v>
      </c>
      <c r="I7" s="20">
        <v>12.75</v>
      </c>
      <c r="J7" s="20">
        <v>12.48663101604278</v>
      </c>
      <c r="K7" s="20">
        <v>12.43047830923248</v>
      </c>
      <c r="L7" s="20">
        <v>11.998811998812</v>
      </c>
      <c r="M7" s="19">
        <v>12.4</v>
      </c>
      <c r="N7" s="16">
        <f t="shared" si="0"/>
        <v>2.0999999999999996</v>
      </c>
      <c r="O7" s="16" t="s">
        <v>32</v>
      </c>
    </row>
    <row r="8" spans="1:16" x14ac:dyDescent="0.35">
      <c r="A8" s="15" t="s">
        <v>39</v>
      </c>
      <c r="B8" s="16" t="s">
        <v>32</v>
      </c>
      <c r="C8" s="16" t="s">
        <v>32</v>
      </c>
      <c r="D8" s="16" t="s">
        <v>32</v>
      </c>
      <c r="E8" s="16" t="s">
        <v>32</v>
      </c>
      <c r="F8" s="16">
        <v>13</v>
      </c>
      <c r="G8" s="16">
        <v>13.4</v>
      </c>
      <c r="H8" s="16">
        <v>13.1</v>
      </c>
      <c r="I8" s="17">
        <v>12.647612527811056</v>
      </c>
      <c r="J8" s="17">
        <v>12.040753318925594</v>
      </c>
      <c r="K8" s="17">
        <v>13.824321017861513</v>
      </c>
      <c r="L8" s="17">
        <v>12.705644140723868</v>
      </c>
      <c r="M8" s="16">
        <v>12.7</v>
      </c>
      <c r="N8" s="16">
        <f t="shared" si="0"/>
        <v>0.70000000000000107</v>
      </c>
      <c r="O8" s="16" t="s">
        <v>32</v>
      </c>
    </row>
    <row r="10" spans="1:16" x14ac:dyDescent="0.35">
      <c r="A10" s="8" t="s">
        <v>17</v>
      </c>
      <c r="B10" s="7">
        <v>22.3</v>
      </c>
      <c r="C10" s="7">
        <v>22.052067381316999</v>
      </c>
      <c r="D10" s="7">
        <v>23.536036036035998</v>
      </c>
      <c r="E10" s="7">
        <v>22.272215973003402</v>
      </c>
      <c r="F10" s="7">
        <v>22.083805209512999</v>
      </c>
      <c r="G10" s="7">
        <v>23.238566131026001</v>
      </c>
      <c r="H10" s="7">
        <v>21.741778319123</v>
      </c>
      <c r="I10" s="7">
        <v>18.541033434650455</v>
      </c>
      <c r="J10" s="7">
        <v>16.709511568123396</v>
      </c>
      <c r="K10" s="7">
        <v>22.842639593908629</v>
      </c>
      <c r="L10" s="7">
        <v>18.76923076923077</v>
      </c>
      <c r="M10" s="7">
        <v>19.3</v>
      </c>
      <c r="N10" s="7">
        <f>SUM(G10-M10)</f>
        <v>3.9385661310260005</v>
      </c>
      <c r="O10" s="7">
        <f>SUM(C10-M10)</f>
        <v>2.7520673813169978</v>
      </c>
    </row>
    <row r="11" spans="1:16" x14ac:dyDescent="0.35">
      <c r="A11" s="12" t="s">
        <v>21</v>
      </c>
      <c r="B11" s="9">
        <v>19.899999999999999</v>
      </c>
      <c r="C11" s="9">
        <v>18.3649748159628</v>
      </c>
      <c r="D11" s="9">
        <v>18.145012881854999</v>
      </c>
      <c r="E11" s="9">
        <v>17.131024096385499</v>
      </c>
      <c r="F11" s="9">
        <v>19.893088965253899</v>
      </c>
      <c r="G11" s="9">
        <v>17.921868707209001</v>
      </c>
      <c r="H11" s="9">
        <v>16.206185567010301</v>
      </c>
      <c r="I11" s="9">
        <v>15</v>
      </c>
      <c r="J11" s="9">
        <v>13.063763608087092</v>
      </c>
      <c r="K11" s="9">
        <v>13.793103448275861</v>
      </c>
      <c r="L11" s="9">
        <v>14.408233276157805</v>
      </c>
      <c r="M11" s="9">
        <v>14</v>
      </c>
      <c r="N11" s="7">
        <f>SUM(G11-M11)</f>
        <v>3.9218687072090006</v>
      </c>
      <c r="O11" s="7">
        <f>SUM(C11-M11)</f>
        <v>4.3649748159627997</v>
      </c>
    </row>
    <row r="12" spans="1:16" x14ac:dyDescent="0.35">
      <c r="A12" s="12" t="s">
        <v>11</v>
      </c>
      <c r="B12" s="9">
        <v>13.2</v>
      </c>
      <c r="C12" s="9">
        <v>13.9194139194139</v>
      </c>
      <c r="D12" s="9">
        <v>11.6460905349794</v>
      </c>
      <c r="E12" s="9">
        <v>12.1651295564339</v>
      </c>
      <c r="F12" s="9">
        <v>13.475795900566901</v>
      </c>
      <c r="G12" s="9">
        <v>14.318494722349699</v>
      </c>
      <c r="H12" s="9" t="s">
        <v>32</v>
      </c>
      <c r="I12" s="9" t="s">
        <v>32</v>
      </c>
      <c r="J12" s="9">
        <v>10.555555555555555</v>
      </c>
      <c r="K12" s="9">
        <v>12.943632567849686</v>
      </c>
      <c r="L12" s="9">
        <v>11.336032388663968</v>
      </c>
      <c r="M12" s="9">
        <v>11.6</v>
      </c>
      <c r="N12" s="7">
        <f>SUM(G12-M12)</f>
        <v>2.7184947223496998</v>
      </c>
      <c r="O12" s="7">
        <f>SUM(C12-M12)</f>
        <v>2.3194139194139005</v>
      </c>
    </row>
    <row r="13" spans="1:16" x14ac:dyDescent="0.35">
      <c r="A13" s="12" t="s">
        <v>19</v>
      </c>
      <c r="B13" s="9">
        <v>16.899999999999999</v>
      </c>
      <c r="C13" s="9">
        <v>19.308700834326601</v>
      </c>
      <c r="D13" s="9">
        <v>19.801980198019798</v>
      </c>
      <c r="E13" s="9">
        <v>19.033412887828199</v>
      </c>
      <c r="F13" s="9">
        <v>19.220945083014001</v>
      </c>
      <c r="G13" s="9">
        <v>19.146183699870601</v>
      </c>
      <c r="H13" s="9">
        <v>16.012861736334401</v>
      </c>
      <c r="I13" s="9">
        <v>16.986301369863014</v>
      </c>
      <c r="J13" s="9">
        <v>17.475728155339805</v>
      </c>
      <c r="K13" s="9">
        <v>16.844919786096256</v>
      </c>
      <c r="L13" s="9">
        <v>16.321243523316063</v>
      </c>
      <c r="M13" s="9">
        <v>16.899999999999999</v>
      </c>
      <c r="N13" s="7">
        <f>SUM(G13-M13)</f>
        <v>2.2461836998706026</v>
      </c>
      <c r="O13" s="7">
        <f>SUM(C13-M13)</f>
        <v>2.4087008343266021</v>
      </c>
    </row>
    <row r="14" spans="1:16" x14ac:dyDescent="0.35">
      <c r="A14" s="12" t="s">
        <v>14</v>
      </c>
      <c r="B14" s="9">
        <v>11.2</v>
      </c>
      <c r="C14" s="9">
        <v>10.6620477290223</v>
      </c>
      <c r="D14" s="9">
        <v>8.8155339805825204</v>
      </c>
      <c r="E14" s="9">
        <v>10.2253756260434</v>
      </c>
      <c r="F14" s="9">
        <v>12.105263157894701</v>
      </c>
      <c r="G14" s="9">
        <v>12.044943820224701</v>
      </c>
      <c r="H14" s="9">
        <v>11.799276672694401</v>
      </c>
      <c r="I14" s="9">
        <v>11.1328125</v>
      </c>
      <c r="J14" s="9">
        <v>10.099009900990099</v>
      </c>
      <c r="K14" s="9">
        <v>10.986964618249534</v>
      </c>
      <c r="L14" s="9">
        <v>7.6335877862595423</v>
      </c>
      <c r="M14" s="9">
        <v>10</v>
      </c>
      <c r="N14" s="7">
        <f>SUM(G14-M14)</f>
        <v>2.0449438202247006</v>
      </c>
      <c r="O14" s="9">
        <f>SUM(C14-M14)</f>
        <v>0.66204772902229969</v>
      </c>
    </row>
    <row r="15" spans="1:16" x14ac:dyDescent="0.35">
      <c r="A15" s="8" t="s">
        <v>13</v>
      </c>
      <c r="B15" s="7">
        <v>14.2</v>
      </c>
      <c r="C15" s="7">
        <v>14.1606395127522</v>
      </c>
      <c r="D15" s="7">
        <v>13.481828839390401</v>
      </c>
      <c r="E15" s="7">
        <v>14.718614718614701</v>
      </c>
      <c r="F15" s="7">
        <v>14.2772159428911</v>
      </c>
      <c r="G15" s="7">
        <v>14.521591871295501</v>
      </c>
      <c r="H15" s="7">
        <v>13.8200782268579</v>
      </c>
      <c r="I15" s="7">
        <v>11.517367458866545</v>
      </c>
      <c r="J15" s="7">
        <v>13.285457809694792</v>
      </c>
      <c r="K15" s="7">
        <v>13.285457809694792</v>
      </c>
      <c r="L15" s="7">
        <v>11.73076923076923</v>
      </c>
      <c r="M15" s="7">
        <v>12.5</v>
      </c>
      <c r="N15" s="7">
        <f>SUM(G15-M15)</f>
        <v>2.0215918712955006</v>
      </c>
      <c r="O15" s="7">
        <f>SUM(C15-M15)</f>
        <v>1.6606395127521996</v>
      </c>
    </row>
    <row r="16" spans="1:16" x14ac:dyDescent="0.35">
      <c r="A16" s="8" t="s">
        <v>22</v>
      </c>
      <c r="B16" s="7">
        <v>13.8</v>
      </c>
      <c r="C16" s="7">
        <v>15.116465863453801</v>
      </c>
      <c r="D16" s="7">
        <v>12.658430932135399</v>
      </c>
      <c r="E16" s="7">
        <v>12.908550676791</v>
      </c>
      <c r="F16" s="7">
        <v>12.034676185619601</v>
      </c>
      <c r="G16" s="7">
        <v>11.682725395733</v>
      </c>
      <c r="H16" s="7">
        <v>11.4936345705576</v>
      </c>
      <c r="I16" s="7">
        <v>11.488439306358382</v>
      </c>
      <c r="J16" s="7">
        <v>9.7281831187410592</v>
      </c>
      <c r="K16" s="7">
        <v>9.5513748191027492</v>
      </c>
      <c r="L16" s="7">
        <v>8.2372322899505761</v>
      </c>
      <c r="M16" s="7">
        <v>9.8000000000000007</v>
      </c>
      <c r="N16" s="7">
        <f>SUM(G16-M16)</f>
        <v>1.882725395732999</v>
      </c>
      <c r="O16" s="9">
        <f>SUM(C16-M16)</f>
        <v>5.3164658634538</v>
      </c>
      <c r="P16" s="5"/>
    </row>
    <row r="17" spans="1:15" x14ac:dyDescent="0.35">
      <c r="A17" s="8" t="s">
        <v>8</v>
      </c>
      <c r="B17" s="7">
        <v>23</v>
      </c>
      <c r="C17" s="7">
        <v>20.482361411087101</v>
      </c>
      <c r="D17" s="7">
        <v>17.641060503059101</v>
      </c>
      <c r="E17" s="7">
        <v>15.3769511790103</v>
      </c>
      <c r="F17" s="7">
        <v>16.838946315438498</v>
      </c>
      <c r="G17" s="7">
        <v>16.049382716049401</v>
      </c>
      <c r="H17" s="7">
        <v>14.6156497759393</v>
      </c>
      <c r="I17" s="7">
        <v>11.791044776119403</v>
      </c>
      <c r="J17" s="7">
        <v>14.847161572052403</v>
      </c>
      <c r="K17" s="7">
        <v>13.681241184767279</v>
      </c>
      <c r="L17" s="7">
        <v>16.417910447761194</v>
      </c>
      <c r="M17" s="7">
        <v>14.2</v>
      </c>
      <c r="N17" s="7">
        <f>SUM(G17-M17)</f>
        <v>1.8493827160494014</v>
      </c>
      <c r="O17" s="9">
        <f>SUM(C17-M17)</f>
        <v>6.282361411087102</v>
      </c>
    </row>
    <row r="18" spans="1:15" x14ac:dyDescent="0.35">
      <c r="A18" s="8" t="s">
        <v>12</v>
      </c>
      <c r="B18" s="7">
        <v>22.3</v>
      </c>
      <c r="C18" s="7">
        <v>20.651524208009601</v>
      </c>
      <c r="D18" s="7">
        <v>12.9069432440219</v>
      </c>
      <c r="E18" s="7">
        <v>12.9588955130217</v>
      </c>
      <c r="F18" s="7">
        <v>15.6138645934564</v>
      </c>
      <c r="G18" s="7">
        <v>15.942502450179701</v>
      </c>
      <c r="H18" s="7">
        <v>16.9502617801047</v>
      </c>
      <c r="I18" s="7">
        <v>13.821138211382115</v>
      </c>
      <c r="J18" s="7">
        <v>14.747736093143596</v>
      </c>
      <c r="K18" s="7">
        <v>15.472779369627506</v>
      </c>
      <c r="L18" s="7">
        <v>12.173913043478262</v>
      </c>
      <c r="M18" s="7">
        <v>14.1</v>
      </c>
      <c r="N18" s="7">
        <f>SUM(G18-M18)</f>
        <v>1.8425024501797012</v>
      </c>
      <c r="O18" s="9">
        <f>SUM(C18-M18)</f>
        <v>6.5515242080096012</v>
      </c>
    </row>
    <row r="19" spans="1:15" x14ac:dyDescent="0.35">
      <c r="A19" s="12" t="s">
        <v>24</v>
      </c>
      <c r="B19" s="9">
        <v>21.9</v>
      </c>
      <c r="C19" s="9">
        <v>19.6945760926804</v>
      </c>
      <c r="D19" s="9">
        <v>18.6188579017264</v>
      </c>
      <c r="E19" s="9">
        <v>19.527235354573499</v>
      </c>
      <c r="F19" s="9">
        <v>17.743616466909799</v>
      </c>
      <c r="G19" s="9">
        <v>16.383430695698401</v>
      </c>
      <c r="H19" s="9">
        <v>15.749932921921101</v>
      </c>
      <c r="I19" s="9">
        <v>15.604395604395604</v>
      </c>
      <c r="J19" s="9">
        <v>13.80400421496312</v>
      </c>
      <c r="K19" s="9">
        <v>14.912280701754385</v>
      </c>
      <c r="L19" s="9">
        <v>13.968957871396896</v>
      </c>
      <c r="M19" s="9">
        <v>14.6</v>
      </c>
      <c r="N19" s="7">
        <f>SUM(G19-M19)</f>
        <v>1.7834306956984012</v>
      </c>
      <c r="O19" s="10">
        <f>SUM(B19-M19)</f>
        <v>7.2999999999999989</v>
      </c>
    </row>
    <row r="20" spans="1:15" x14ac:dyDescent="0.35">
      <c r="A20" s="8" t="s">
        <v>23</v>
      </c>
      <c r="B20" s="7">
        <v>10.7</v>
      </c>
      <c r="C20" s="7">
        <v>11.2182577949212</v>
      </c>
      <c r="D20" s="7">
        <v>12.2834645669291</v>
      </c>
      <c r="E20" s="7">
        <v>11.083123425692699</v>
      </c>
      <c r="F20" s="7">
        <v>10.3926878808395</v>
      </c>
      <c r="G20" s="7">
        <v>11.6279069767442</v>
      </c>
      <c r="H20" s="7">
        <v>10.443590639189701</v>
      </c>
      <c r="I20" s="7">
        <v>11.773049645390071</v>
      </c>
      <c r="J20" s="7">
        <v>10.533333333333333</v>
      </c>
      <c r="K20" s="7">
        <v>10.204081632653061</v>
      </c>
      <c r="L20" s="7">
        <v>8.7956698240866036</v>
      </c>
      <c r="M20" s="7">
        <v>10.3</v>
      </c>
      <c r="N20" s="7">
        <f>SUM(G20-M20)</f>
        <v>1.3279069767441989</v>
      </c>
      <c r="O20" s="7">
        <f>SUM(C20-M20)</f>
        <v>0.91825779492119963</v>
      </c>
    </row>
    <row r="21" spans="1:15" x14ac:dyDescent="0.35">
      <c r="A21" s="8" t="s">
        <v>9</v>
      </c>
      <c r="B21" s="7">
        <v>20.3</v>
      </c>
      <c r="C21" s="7">
        <v>15.8870255957635</v>
      </c>
      <c r="D21" s="7">
        <v>10.580204778157</v>
      </c>
      <c r="E21" s="7">
        <v>14.724480578139101</v>
      </c>
      <c r="F21" s="7">
        <v>13.746369796708599</v>
      </c>
      <c r="G21" s="7">
        <v>14.020618556701001</v>
      </c>
      <c r="H21" s="7">
        <v>11.828859060402699</v>
      </c>
      <c r="I21" s="7">
        <v>13.942307692307693</v>
      </c>
      <c r="J21" s="7">
        <v>12.97071129707113</v>
      </c>
      <c r="K21" s="7">
        <v>13.215859030837004</v>
      </c>
      <c r="L21" s="7">
        <v>12.380952380952381</v>
      </c>
      <c r="M21" s="7">
        <v>13.1</v>
      </c>
      <c r="N21" s="7">
        <f>SUM(G21-M21)</f>
        <v>0.92061855670100101</v>
      </c>
      <c r="O21" s="7">
        <f>SUM(C21-M21)</f>
        <v>2.7870255957635006</v>
      </c>
    </row>
    <row r="22" spans="1:15" ht="14" customHeight="1" x14ac:dyDescent="0.35">
      <c r="A22" s="8" t="s">
        <v>10</v>
      </c>
      <c r="B22" s="7" t="s">
        <v>32</v>
      </c>
      <c r="C22" s="7">
        <v>15.1226656902234</v>
      </c>
      <c r="D22" s="7">
        <v>14.992141216297901</v>
      </c>
      <c r="E22" s="7">
        <v>13.6636636636637</v>
      </c>
      <c r="F22" s="7">
        <v>14.238368387508</v>
      </c>
      <c r="G22" s="7">
        <v>14.504528502930199</v>
      </c>
      <c r="H22" s="7" t="s">
        <v>32</v>
      </c>
      <c r="I22" s="7">
        <v>12.837837837837837</v>
      </c>
      <c r="J22" s="7">
        <v>13.262285375962108</v>
      </c>
      <c r="K22" s="7">
        <v>14.694894146948942</v>
      </c>
      <c r="L22" s="7">
        <v>13.852242744063325</v>
      </c>
      <c r="M22" s="7">
        <v>13.7</v>
      </c>
      <c r="N22" s="7">
        <f>SUM(G22-M22)</f>
        <v>0.80452850293020006</v>
      </c>
      <c r="O22" s="9">
        <f>SUM(C22-M22)</f>
        <v>1.4226656902234005</v>
      </c>
    </row>
    <row r="23" spans="1:15" x14ac:dyDescent="0.35">
      <c r="A23" s="12" t="s">
        <v>18</v>
      </c>
      <c r="B23" s="9">
        <v>16.600000000000001</v>
      </c>
      <c r="C23" s="9">
        <v>14.056382145653901</v>
      </c>
      <c r="D23" s="9">
        <v>13.591022443890299</v>
      </c>
      <c r="E23" s="9">
        <v>14.6081247435371</v>
      </c>
      <c r="F23" s="9">
        <v>13.105998356614601</v>
      </c>
      <c r="G23" s="9">
        <v>13.250958670643399</v>
      </c>
      <c r="H23" s="9">
        <v>12.426834759117501</v>
      </c>
      <c r="I23" s="9">
        <v>10.600706713780919</v>
      </c>
      <c r="J23" s="9">
        <v>13.644214162348877</v>
      </c>
      <c r="K23" s="9">
        <v>13.01989150090416</v>
      </c>
      <c r="L23" s="9">
        <v>13.592233009708737</v>
      </c>
      <c r="M23" s="9">
        <v>12.7</v>
      </c>
      <c r="N23" s="7">
        <f>SUM(G23-M23)</f>
        <v>0.55095867064339998</v>
      </c>
      <c r="O23" s="9">
        <f>SUM(C23-M23)</f>
        <v>1.3563821456539014</v>
      </c>
    </row>
    <row r="24" spans="1:15" x14ac:dyDescent="0.35">
      <c r="A24" s="12" t="s">
        <v>20</v>
      </c>
      <c r="B24" s="9" t="s">
        <v>32</v>
      </c>
      <c r="C24" s="9">
        <v>13.360433604336</v>
      </c>
      <c r="D24" s="9">
        <v>14.917723226328601</v>
      </c>
      <c r="E24" s="9">
        <v>13.722862503350299</v>
      </c>
      <c r="F24" s="9">
        <v>12.084507042253501</v>
      </c>
      <c r="G24" s="9">
        <v>9.8493626882966403</v>
      </c>
      <c r="H24" s="9" t="s">
        <v>32</v>
      </c>
      <c r="I24" s="9">
        <v>10.026041666666668</v>
      </c>
      <c r="J24" s="9">
        <v>7.4257425742574252</v>
      </c>
      <c r="K24" s="9">
        <v>10.909090909090908</v>
      </c>
      <c r="L24" s="9">
        <v>8.6137281292059225</v>
      </c>
      <c r="M24" s="9">
        <v>9.3000000000000007</v>
      </c>
      <c r="N24" s="7">
        <f>SUM(G24-M24)</f>
        <v>0.54936268829663959</v>
      </c>
      <c r="O24" s="9">
        <f>SUM(C24-M24)</f>
        <v>4.0604336043359996</v>
      </c>
    </row>
    <row r="25" spans="1:15" x14ac:dyDescent="0.35">
      <c r="A25" s="12" t="s">
        <v>15</v>
      </c>
      <c r="B25" s="9">
        <v>21.9</v>
      </c>
      <c r="C25" s="9">
        <v>21.048252911813599</v>
      </c>
      <c r="D25" s="9">
        <v>21.535476718403501</v>
      </c>
      <c r="E25" s="9">
        <v>23.093108890057898</v>
      </c>
      <c r="F25" s="9">
        <v>20.3975390440133</v>
      </c>
      <c r="G25" s="9">
        <v>19.921875</v>
      </c>
      <c r="H25" s="9">
        <v>20.598108025633199</v>
      </c>
      <c r="I25" s="9">
        <v>19.806763285024154</v>
      </c>
      <c r="J25" s="9">
        <v>20.531400966183575</v>
      </c>
      <c r="K25" s="9">
        <v>20.531400966183575</v>
      </c>
      <c r="L25" s="9">
        <v>22.758620689655174</v>
      </c>
      <c r="M25" s="9">
        <v>20.8</v>
      </c>
      <c r="N25" s="7">
        <f>SUM(G25-M25)</f>
        <v>-0.87812500000000071</v>
      </c>
      <c r="O25" s="7">
        <f>SUM(C25-M25)</f>
        <v>0.24825291181359788</v>
      </c>
    </row>
    <row r="26" spans="1:15" x14ac:dyDescent="0.35">
      <c r="A26" s="8" t="s">
        <v>16</v>
      </c>
      <c r="B26" s="7" t="s">
        <v>32</v>
      </c>
      <c r="C26" s="7" t="s">
        <v>32</v>
      </c>
      <c r="D26" s="7" t="s">
        <v>32</v>
      </c>
      <c r="E26" s="7" t="s">
        <v>32</v>
      </c>
      <c r="F26" s="7" t="s">
        <v>32</v>
      </c>
      <c r="G26" s="7">
        <v>12.253567149547999</v>
      </c>
      <c r="H26" s="7">
        <v>11.9666450075807</v>
      </c>
      <c r="I26" s="7">
        <v>12.168837000449034</v>
      </c>
      <c r="J26" s="7">
        <v>10.740072202166065</v>
      </c>
      <c r="K26" s="7" t="s">
        <v>32</v>
      </c>
      <c r="L26" s="7" t="s">
        <v>32</v>
      </c>
      <c r="M26" s="7">
        <v>11.5</v>
      </c>
      <c r="N26" s="7">
        <f>SUM(G26-M26)</f>
        <v>0.75356714954799919</v>
      </c>
      <c r="O26" s="9" t="s">
        <v>32</v>
      </c>
    </row>
    <row r="27" spans="1:15" x14ac:dyDescent="0.3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5" x14ac:dyDescent="0.35">
      <c r="A28" s="3" t="s">
        <v>25</v>
      </c>
    </row>
  </sheetData>
  <sortState xmlns:xlrd2="http://schemas.microsoft.com/office/spreadsheetml/2017/richdata2" ref="A25:O25">
    <sortCondition descending="1" ref="N10"/>
  </sortState>
  <phoneticPr fontId="4" type="noConversion"/>
  <conditionalFormatting sqref="N4:N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O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7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{0A70530D-96E9-4E37-B8F7-BB4C638045CD}</x14:id>
        </ext>
      </extLst>
    </cfRule>
  </conditionalFormatting>
  <conditionalFormatting sqref="N10:N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:O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:M26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{F6B6B100-BF11-45F1-A71C-FA8F392F8A56}</x14:id>
        </ext>
      </extLst>
    </cfRule>
  </conditionalFormatting>
  <hyperlinks>
    <hyperlink ref="A28" r:id="rId1" location="page/0/gid/1938132900/ati/166/iid/93085/age/1/sex/2/cid/4/tbm/1/page-options/car-do-0" xr:uid="{E2D8862F-2D8C-4384-99BF-4D0B6FBDC26F}"/>
  </hyperlinks>
  <pageMargins left="0.7" right="0.7" top="0.75" bottom="0.75" header="0.3" footer="0.3"/>
  <pageSetup paperSize="9" orientation="portrait" horizontalDpi="90" verticalDpi="9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70530D-96E9-4E37-B8F7-BB4C638045C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M27</xm:sqref>
        </x14:conditionalFormatting>
        <x14:conditionalFormatting xmlns:xm="http://schemas.microsoft.com/office/excel/2006/main">
          <x14:cfRule type="dataBar" id="{F6B6B100-BF11-45F1-A71C-FA8F392F8A5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M10:M26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EDBA-9C25-4928-8E9A-0F9065DE5003}">
  <dimension ref="A2:P28"/>
  <sheetViews>
    <sheetView topLeftCell="A10" workbookViewId="0">
      <selection activeCell="A11" sqref="A11:O27"/>
    </sheetView>
  </sheetViews>
  <sheetFormatPr defaultRowHeight="14.5" x14ac:dyDescent="0.35"/>
  <sheetData>
    <row r="2" spans="1:16" ht="23.5" x14ac:dyDescent="0.55000000000000004">
      <c r="A2" s="1" t="s">
        <v>35</v>
      </c>
      <c r="B2" s="4"/>
      <c r="C2" s="4"/>
      <c r="D2" s="4"/>
      <c r="E2" s="4"/>
      <c r="F2" s="4" t="s">
        <v>26</v>
      </c>
      <c r="G2" s="4"/>
      <c r="H2" s="4"/>
      <c r="M2" s="4"/>
      <c r="N2" s="4"/>
    </row>
    <row r="3" spans="1:16" x14ac:dyDescent="0.35">
      <c r="A3" s="2"/>
      <c r="B3" s="4"/>
      <c r="C3" s="4"/>
      <c r="D3" s="4"/>
      <c r="E3" s="4"/>
      <c r="F3" s="4"/>
      <c r="G3" s="4"/>
      <c r="H3" s="4"/>
      <c r="M3" s="4"/>
      <c r="N3" s="4"/>
    </row>
    <row r="4" spans="1:16" ht="87" x14ac:dyDescent="0.35">
      <c r="A4" s="11" t="s">
        <v>34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13" t="s">
        <v>28</v>
      </c>
      <c r="J4" s="13" t="s">
        <v>29</v>
      </c>
      <c r="K4" s="13" t="s">
        <v>30</v>
      </c>
      <c r="L4" s="13" t="s">
        <v>31</v>
      </c>
      <c r="M4" s="6" t="s">
        <v>27</v>
      </c>
      <c r="N4" s="6" t="s">
        <v>46</v>
      </c>
      <c r="O4" s="14" t="s">
        <v>33</v>
      </c>
    </row>
    <row r="5" spans="1:16" x14ac:dyDescent="0.35">
      <c r="A5" s="15" t="s">
        <v>7</v>
      </c>
      <c r="B5" s="16">
        <v>12.1632837485339</v>
      </c>
      <c r="C5" s="16">
        <v>11.733826443530999</v>
      </c>
      <c r="D5" s="16">
        <v>10.9889660608657</v>
      </c>
      <c r="E5" s="16">
        <v>10.710091431827999</v>
      </c>
      <c r="F5" s="16">
        <v>10.804112848288399</v>
      </c>
      <c r="G5" s="16">
        <v>10.586125742463301</v>
      </c>
      <c r="H5" s="16">
        <v>10.4180943425962</v>
      </c>
      <c r="I5" s="17">
        <v>9.8000000000000007</v>
      </c>
      <c r="J5" s="17">
        <v>9.9</v>
      </c>
      <c r="K5" s="17">
        <v>9.5</v>
      </c>
      <c r="L5" s="17">
        <v>8.9</v>
      </c>
      <c r="M5" s="16">
        <v>9.5</v>
      </c>
      <c r="N5" s="16">
        <f>SUM(G5-L5)</f>
        <v>1.6861257424633003</v>
      </c>
      <c r="O5" s="16">
        <f>SUM(C5-M5)</f>
        <v>2.2338264435309991</v>
      </c>
    </row>
    <row r="6" spans="1:16" x14ac:dyDescent="0.35">
      <c r="A6" s="18" t="s">
        <v>36</v>
      </c>
      <c r="B6" s="19">
        <v>16.3</v>
      </c>
      <c r="C6" s="19">
        <v>15.7</v>
      </c>
      <c r="D6" s="19">
        <v>14.6</v>
      </c>
      <c r="E6" s="19">
        <v>14.4</v>
      </c>
      <c r="F6" s="19">
        <v>14.2</v>
      </c>
      <c r="G6" s="19">
        <v>14.4</v>
      </c>
      <c r="H6" s="19">
        <v>14</v>
      </c>
      <c r="I6" s="20" t="s">
        <v>40</v>
      </c>
      <c r="J6" s="20" t="s">
        <v>41</v>
      </c>
      <c r="K6" s="20" t="s">
        <v>42</v>
      </c>
      <c r="L6" s="20" t="s">
        <v>43</v>
      </c>
      <c r="M6" s="19" t="s">
        <v>44</v>
      </c>
      <c r="N6" s="16">
        <f>SUM(G6-12.8)</f>
        <v>1.5999999999999996</v>
      </c>
      <c r="O6" s="16">
        <f>SUM(C6-13.1)</f>
        <v>2.5999999999999996</v>
      </c>
      <c r="P6" t="s">
        <v>45</v>
      </c>
    </row>
    <row r="7" spans="1:16" x14ac:dyDescent="0.35">
      <c r="A7" s="15" t="s">
        <v>38</v>
      </c>
      <c r="B7" s="16" t="s">
        <v>32</v>
      </c>
      <c r="C7" s="16" t="s">
        <v>32</v>
      </c>
      <c r="D7" s="16" t="s">
        <v>32</v>
      </c>
      <c r="E7" s="16" t="s">
        <v>32</v>
      </c>
      <c r="F7" s="16">
        <v>16.600000000000001</v>
      </c>
      <c r="G7" s="16">
        <v>16.899999999999999</v>
      </c>
      <c r="H7" s="16">
        <v>16.3</v>
      </c>
      <c r="I7" s="17">
        <v>14.398644833427444</v>
      </c>
      <c r="J7" s="17">
        <v>13.888888888888889</v>
      </c>
      <c r="K7" s="17">
        <v>15.136008618367896</v>
      </c>
      <c r="L7" s="17">
        <v>13.932518906340896</v>
      </c>
      <c r="M7" s="16">
        <v>14.3</v>
      </c>
      <c r="N7" s="16">
        <f>SUM(G7-L7)</f>
        <v>2.967481093659103</v>
      </c>
      <c r="O7" s="16" t="s">
        <v>32</v>
      </c>
    </row>
    <row r="8" spans="1:16" x14ac:dyDescent="0.35">
      <c r="A8" s="18" t="s">
        <v>37</v>
      </c>
      <c r="B8" s="20" t="s">
        <v>32</v>
      </c>
      <c r="C8" s="20" t="s">
        <v>32</v>
      </c>
      <c r="D8" s="20" t="s">
        <v>32</v>
      </c>
      <c r="E8" s="20" t="s">
        <v>32</v>
      </c>
      <c r="F8" s="20">
        <v>15.1</v>
      </c>
      <c r="G8" s="20">
        <v>14.5</v>
      </c>
      <c r="H8" s="20">
        <v>14</v>
      </c>
      <c r="I8" s="20">
        <v>12.75</v>
      </c>
      <c r="J8" s="20">
        <v>12.48663101604278</v>
      </c>
      <c r="K8" s="20">
        <v>12.43047830923248</v>
      </c>
      <c r="L8" s="20">
        <v>11.998811998812</v>
      </c>
      <c r="M8" s="19">
        <v>12.4</v>
      </c>
      <c r="N8" s="16">
        <f>SUM(G8-L8)</f>
        <v>2.5011880011879999</v>
      </c>
      <c r="O8" s="16" t="s">
        <v>32</v>
      </c>
    </row>
    <row r="9" spans="1:16" x14ac:dyDescent="0.35">
      <c r="A9" s="15" t="s">
        <v>39</v>
      </c>
      <c r="B9" s="16" t="s">
        <v>32</v>
      </c>
      <c r="C9" s="16" t="s">
        <v>32</v>
      </c>
      <c r="D9" s="16" t="s">
        <v>32</v>
      </c>
      <c r="E9" s="16" t="s">
        <v>32</v>
      </c>
      <c r="F9" s="16">
        <v>13</v>
      </c>
      <c r="G9" s="16">
        <v>13.4</v>
      </c>
      <c r="H9" s="16">
        <v>13.1</v>
      </c>
      <c r="I9" s="17">
        <v>12.647612527811056</v>
      </c>
      <c r="J9" s="17">
        <v>12.040753318925594</v>
      </c>
      <c r="K9" s="17">
        <v>13.824321017861513</v>
      </c>
      <c r="L9" s="17">
        <v>12.705644140723868</v>
      </c>
      <c r="M9" s="16">
        <v>12.7</v>
      </c>
      <c r="N9" s="16">
        <f>SUM(G9-L9)</f>
        <v>0.69435585927613275</v>
      </c>
      <c r="O9" s="16" t="s">
        <v>32</v>
      </c>
    </row>
    <row r="10" spans="1:16" x14ac:dyDescent="0.35">
      <c r="B10" s="4"/>
      <c r="C10" s="4"/>
      <c r="D10" s="4"/>
      <c r="E10" s="4"/>
      <c r="F10" s="4"/>
      <c r="G10" s="4"/>
      <c r="H10" s="4"/>
      <c r="M10" s="4"/>
      <c r="N10" s="4"/>
    </row>
    <row r="11" spans="1:16" x14ac:dyDescent="0.35">
      <c r="A11" s="8" t="s">
        <v>17</v>
      </c>
      <c r="B11" s="7">
        <v>22.3</v>
      </c>
      <c r="C11" s="7">
        <v>22.052067381316999</v>
      </c>
      <c r="D11" s="7">
        <v>23.536036036035998</v>
      </c>
      <c r="E11" s="7">
        <v>22.272215973003402</v>
      </c>
      <c r="F11" s="7">
        <v>22.083805209512999</v>
      </c>
      <c r="G11" s="7">
        <v>23.238566131026001</v>
      </c>
      <c r="H11" s="7">
        <v>21.741778319123</v>
      </c>
      <c r="I11" s="7">
        <v>18.541033434650455</v>
      </c>
      <c r="J11" s="7">
        <v>16.709511568123396</v>
      </c>
      <c r="K11" s="7">
        <v>22.842639593908629</v>
      </c>
      <c r="L11" s="7">
        <v>18.76923076923077</v>
      </c>
      <c r="M11" s="7">
        <v>19.3</v>
      </c>
      <c r="N11" s="7">
        <f>SUM(G11-M11)</f>
        <v>3.9385661310260005</v>
      </c>
      <c r="O11" s="7">
        <f t="shared" ref="O11:O19" si="0">SUM(C11-M11)</f>
        <v>2.7520673813169978</v>
      </c>
    </row>
    <row r="12" spans="1:16" x14ac:dyDescent="0.35">
      <c r="A12" s="12" t="s">
        <v>21</v>
      </c>
      <c r="B12" s="9">
        <v>19.899999999999999</v>
      </c>
      <c r="C12" s="9">
        <v>18.3649748159628</v>
      </c>
      <c r="D12" s="9">
        <v>18.145012881854999</v>
      </c>
      <c r="E12" s="9">
        <v>17.131024096385499</v>
      </c>
      <c r="F12" s="9">
        <v>19.893088965253899</v>
      </c>
      <c r="G12" s="9">
        <v>17.921868707209001</v>
      </c>
      <c r="H12" s="9">
        <v>16.206185567010301</v>
      </c>
      <c r="I12" s="9">
        <v>15</v>
      </c>
      <c r="J12" s="9">
        <v>13.063763608087092</v>
      </c>
      <c r="K12" s="9">
        <v>13.793103448275861</v>
      </c>
      <c r="L12" s="9">
        <v>14.408233276157805</v>
      </c>
      <c r="M12" s="9">
        <v>14</v>
      </c>
      <c r="N12" s="7">
        <f>SUM(G12-M12)</f>
        <v>3.9218687072090006</v>
      </c>
      <c r="O12" s="7">
        <f>SUM(C12-M12)</f>
        <v>4.3649748159627997</v>
      </c>
    </row>
    <row r="13" spans="1:16" x14ac:dyDescent="0.35">
      <c r="A13" s="12" t="s">
        <v>11</v>
      </c>
      <c r="B13" s="9">
        <v>13.2</v>
      </c>
      <c r="C13" s="9">
        <v>13.9194139194139</v>
      </c>
      <c r="D13" s="9">
        <v>11.6460905349794</v>
      </c>
      <c r="E13" s="9">
        <v>12.1651295564339</v>
      </c>
      <c r="F13" s="9">
        <v>13.475795900566901</v>
      </c>
      <c r="G13" s="9">
        <v>14.318494722349699</v>
      </c>
      <c r="H13" s="9" t="s">
        <v>32</v>
      </c>
      <c r="I13" s="9" t="s">
        <v>32</v>
      </c>
      <c r="J13" s="9">
        <v>10.555555555555555</v>
      </c>
      <c r="K13" s="9">
        <v>12.943632567849686</v>
      </c>
      <c r="L13" s="9">
        <v>11.336032388663968</v>
      </c>
      <c r="M13" s="9">
        <v>11.6</v>
      </c>
      <c r="N13" s="7">
        <f>SUM(G13-M13)</f>
        <v>2.7184947223496998</v>
      </c>
      <c r="O13" s="7">
        <f>SUM(C13-M13)</f>
        <v>2.3194139194139005</v>
      </c>
    </row>
    <row r="14" spans="1:16" x14ac:dyDescent="0.35">
      <c r="A14" s="12" t="s">
        <v>19</v>
      </c>
      <c r="B14" s="9">
        <v>16.899999999999999</v>
      </c>
      <c r="C14" s="9">
        <v>19.308700834326601</v>
      </c>
      <c r="D14" s="9">
        <v>19.801980198019798</v>
      </c>
      <c r="E14" s="9">
        <v>19.033412887828199</v>
      </c>
      <c r="F14" s="9">
        <v>19.220945083014001</v>
      </c>
      <c r="G14" s="9">
        <v>19.146183699870601</v>
      </c>
      <c r="H14" s="9">
        <v>16.012861736334401</v>
      </c>
      <c r="I14" s="9">
        <v>16.986301369863014</v>
      </c>
      <c r="J14" s="9">
        <v>17.475728155339805</v>
      </c>
      <c r="K14" s="9">
        <v>16.844919786096256</v>
      </c>
      <c r="L14" s="9">
        <v>16.321243523316063</v>
      </c>
      <c r="M14" s="9">
        <v>16.899999999999999</v>
      </c>
      <c r="N14" s="7">
        <f>SUM(G14-M14)</f>
        <v>2.2461836998706026</v>
      </c>
      <c r="O14" s="7">
        <f>SUM(C14-M14)</f>
        <v>2.4087008343266021</v>
      </c>
    </row>
    <row r="15" spans="1:16" x14ac:dyDescent="0.35">
      <c r="A15" s="12" t="s">
        <v>14</v>
      </c>
      <c r="B15" s="9">
        <v>11.2</v>
      </c>
      <c r="C15" s="9">
        <v>10.6620477290223</v>
      </c>
      <c r="D15" s="9">
        <v>8.8155339805825204</v>
      </c>
      <c r="E15" s="9">
        <v>10.2253756260434</v>
      </c>
      <c r="F15" s="9">
        <v>12.105263157894701</v>
      </c>
      <c r="G15" s="9">
        <v>12.044943820224701</v>
      </c>
      <c r="H15" s="9">
        <v>11.799276672694401</v>
      </c>
      <c r="I15" s="9">
        <v>11.1328125</v>
      </c>
      <c r="J15" s="9">
        <v>10.099009900990099</v>
      </c>
      <c r="K15" s="9">
        <v>10.986964618249534</v>
      </c>
      <c r="L15" s="9">
        <v>7.6335877862595423</v>
      </c>
      <c r="M15" s="9">
        <v>10</v>
      </c>
      <c r="N15" s="7">
        <f>SUM(G15-M15)</f>
        <v>2.0449438202247006</v>
      </c>
      <c r="O15" s="9">
        <f>SUM(C15-M15)</f>
        <v>0.66204772902229969</v>
      </c>
    </row>
    <row r="16" spans="1:16" x14ac:dyDescent="0.35">
      <c r="A16" s="8" t="s">
        <v>13</v>
      </c>
      <c r="B16" s="7">
        <v>14.2</v>
      </c>
      <c r="C16" s="7">
        <v>14.1606395127522</v>
      </c>
      <c r="D16" s="7">
        <v>13.481828839390401</v>
      </c>
      <c r="E16" s="7">
        <v>14.718614718614701</v>
      </c>
      <c r="F16" s="7">
        <v>14.2772159428911</v>
      </c>
      <c r="G16" s="7">
        <v>14.521591871295501</v>
      </c>
      <c r="H16" s="7">
        <v>13.8200782268579</v>
      </c>
      <c r="I16" s="7">
        <v>11.517367458866545</v>
      </c>
      <c r="J16" s="7">
        <v>13.285457809694792</v>
      </c>
      <c r="K16" s="7">
        <v>13.285457809694792</v>
      </c>
      <c r="L16" s="7">
        <v>11.73076923076923</v>
      </c>
      <c r="M16" s="7">
        <v>12.5</v>
      </c>
      <c r="N16" s="7">
        <f>SUM(G16-M16)</f>
        <v>2.0215918712955006</v>
      </c>
      <c r="O16" s="7">
        <f>SUM(C16-M16)</f>
        <v>1.6606395127521996</v>
      </c>
    </row>
    <row r="17" spans="1:16" x14ac:dyDescent="0.35">
      <c r="A17" s="8" t="s">
        <v>22</v>
      </c>
      <c r="B17" s="7">
        <v>13.8</v>
      </c>
      <c r="C17" s="7">
        <v>15.116465863453801</v>
      </c>
      <c r="D17" s="7">
        <v>12.658430932135399</v>
      </c>
      <c r="E17" s="7">
        <v>12.908550676791</v>
      </c>
      <c r="F17" s="7">
        <v>12.034676185619601</v>
      </c>
      <c r="G17" s="7">
        <v>11.682725395733</v>
      </c>
      <c r="H17" s="7">
        <v>11.4936345705576</v>
      </c>
      <c r="I17" s="7">
        <v>11.488439306358382</v>
      </c>
      <c r="J17" s="7">
        <v>9.7281831187410592</v>
      </c>
      <c r="K17" s="7">
        <v>9.5513748191027492</v>
      </c>
      <c r="L17" s="7">
        <v>8.2372322899505761</v>
      </c>
      <c r="M17" s="7">
        <v>9.8000000000000007</v>
      </c>
      <c r="N17" s="7">
        <f>SUM(G17-M17)</f>
        <v>1.882725395732999</v>
      </c>
      <c r="O17" s="9">
        <f>SUM(C17-M17)</f>
        <v>5.3164658634538</v>
      </c>
      <c r="P17" s="5"/>
    </row>
    <row r="18" spans="1:16" x14ac:dyDescent="0.35">
      <c r="A18" s="8" t="s">
        <v>8</v>
      </c>
      <c r="B18" s="7">
        <v>23</v>
      </c>
      <c r="C18" s="7">
        <v>20.482361411087101</v>
      </c>
      <c r="D18" s="7">
        <v>17.641060503059101</v>
      </c>
      <c r="E18" s="7">
        <v>15.3769511790103</v>
      </c>
      <c r="F18" s="7">
        <v>16.838946315438498</v>
      </c>
      <c r="G18" s="7">
        <v>16.049382716049401</v>
      </c>
      <c r="H18" s="7">
        <v>14.6156497759393</v>
      </c>
      <c r="I18" s="7">
        <v>11.791044776119403</v>
      </c>
      <c r="J18" s="7">
        <v>14.847161572052403</v>
      </c>
      <c r="K18" s="7">
        <v>13.681241184767279</v>
      </c>
      <c r="L18" s="7">
        <v>16.417910447761194</v>
      </c>
      <c r="M18" s="7">
        <v>14.2</v>
      </c>
      <c r="N18" s="7">
        <f>SUM(G18-M18)</f>
        <v>1.8493827160494014</v>
      </c>
      <c r="O18" s="9">
        <f>SUM(C18-M18)</f>
        <v>6.282361411087102</v>
      </c>
    </row>
    <row r="19" spans="1:16" x14ac:dyDescent="0.35">
      <c r="A19" s="8" t="s">
        <v>12</v>
      </c>
      <c r="B19" s="7">
        <v>22.3</v>
      </c>
      <c r="C19" s="7">
        <v>20.651524208009601</v>
      </c>
      <c r="D19" s="7">
        <v>12.9069432440219</v>
      </c>
      <c r="E19" s="7">
        <v>12.9588955130217</v>
      </c>
      <c r="F19" s="7">
        <v>15.6138645934564</v>
      </c>
      <c r="G19" s="7">
        <v>15.942502450179701</v>
      </c>
      <c r="H19" s="7">
        <v>16.9502617801047</v>
      </c>
      <c r="I19" s="7">
        <v>13.821138211382115</v>
      </c>
      <c r="J19" s="7">
        <v>14.747736093143596</v>
      </c>
      <c r="K19" s="7">
        <v>15.472779369627506</v>
      </c>
      <c r="L19" s="7">
        <v>12.173913043478262</v>
      </c>
      <c r="M19" s="7">
        <v>14.1</v>
      </c>
      <c r="N19" s="7">
        <f>SUM(G19-M19)</f>
        <v>1.8425024501797012</v>
      </c>
      <c r="O19" s="9">
        <f>SUM(C19-M19)</f>
        <v>6.5515242080096012</v>
      </c>
    </row>
    <row r="20" spans="1:16" x14ac:dyDescent="0.35">
      <c r="A20" s="12" t="s">
        <v>24</v>
      </c>
      <c r="B20" s="9">
        <v>21.9</v>
      </c>
      <c r="C20" s="9">
        <v>19.6945760926804</v>
      </c>
      <c r="D20" s="9">
        <v>18.6188579017264</v>
      </c>
      <c r="E20" s="9">
        <v>19.527235354573499</v>
      </c>
      <c r="F20" s="9">
        <v>17.743616466909799</v>
      </c>
      <c r="G20" s="9">
        <v>16.383430695698401</v>
      </c>
      <c r="H20" s="9">
        <v>15.749932921921101</v>
      </c>
      <c r="I20" s="9">
        <v>15.604395604395604</v>
      </c>
      <c r="J20" s="9">
        <v>13.80400421496312</v>
      </c>
      <c r="K20" s="9">
        <v>14.912280701754385</v>
      </c>
      <c r="L20" s="9">
        <v>13.968957871396896</v>
      </c>
      <c r="M20" s="9">
        <v>14.6</v>
      </c>
      <c r="N20" s="7">
        <f>SUM(G20-M20)</f>
        <v>1.7834306956984012</v>
      </c>
      <c r="O20" s="10">
        <f>SUM(B20-M20)</f>
        <v>7.2999999999999989</v>
      </c>
    </row>
    <row r="21" spans="1:16" x14ac:dyDescent="0.35">
      <c r="A21" s="8" t="s">
        <v>23</v>
      </c>
      <c r="B21" s="7">
        <v>10.7</v>
      </c>
      <c r="C21" s="7">
        <v>11.2182577949212</v>
      </c>
      <c r="D21" s="7">
        <v>12.2834645669291</v>
      </c>
      <c r="E21" s="7">
        <v>11.083123425692699</v>
      </c>
      <c r="F21" s="7">
        <v>10.3926878808395</v>
      </c>
      <c r="G21" s="7">
        <v>11.6279069767442</v>
      </c>
      <c r="H21" s="7">
        <v>10.443590639189701</v>
      </c>
      <c r="I21" s="7">
        <v>11.773049645390071</v>
      </c>
      <c r="J21" s="7">
        <v>10.533333333333333</v>
      </c>
      <c r="K21" s="7">
        <v>10.204081632653061</v>
      </c>
      <c r="L21" s="7">
        <v>8.7956698240866036</v>
      </c>
      <c r="M21" s="7">
        <v>10.3</v>
      </c>
      <c r="N21" s="7">
        <f>SUM(G21-M21)</f>
        <v>1.3279069767441989</v>
      </c>
      <c r="O21" s="7">
        <f>SUM(C21-M21)</f>
        <v>0.91825779492119963</v>
      </c>
    </row>
    <row r="22" spans="1:16" x14ac:dyDescent="0.35">
      <c r="A22" s="8" t="s">
        <v>9</v>
      </c>
      <c r="B22" s="7">
        <v>20.3</v>
      </c>
      <c r="C22" s="7">
        <v>15.8870255957635</v>
      </c>
      <c r="D22" s="7">
        <v>10.580204778157</v>
      </c>
      <c r="E22" s="7">
        <v>14.724480578139101</v>
      </c>
      <c r="F22" s="7">
        <v>13.746369796708599</v>
      </c>
      <c r="G22" s="7">
        <v>14.020618556701001</v>
      </c>
      <c r="H22" s="7">
        <v>11.828859060402699</v>
      </c>
      <c r="I22" s="7">
        <v>13.942307692307693</v>
      </c>
      <c r="J22" s="7">
        <v>12.97071129707113</v>
      </c>
      <c r="K22" s="7">
        <v>13.215859030837004</v>
      </c>
      <c r="L22" s="7">
        <v>12.380952380952381</v>
      </c>
      <c r="M22" s="7">
        <v>13.1</v>
      </c>
      <c r="N22" s="7">
        <f>SUM(G22-M22)</f>
        <v>0.92061855670100101</v>
      </c>
      <c r="O22" s="7">
        <f>SUM(C22-M22)</f>
        <v>2.7870255957635006</v>
      </c>
    </row>
    <row r="23" spans="1:16" x14ac:dyDescent="0.35">
      <c r="A23" s="8" t="s">
        <v>10</v>
      </c>
      <c r="B23" s="7" t="s">
        <v>32</v>
      </c>
      <c r="C23" s="7">
        <v>15.1226656902234</v>
      </c>
      <c r="D23" s="7">
        <v>14.992141216297901</v>
      </c>
      <c r="E23" s="7">
        <v>13.6636636636637</v>
      </c>
      <c r="F23" s="7">
        <v>14.238368387508</v>
      </c>
      <c r="G23" s="7">
        <v>14.504528502930199</v>
      </c>
      <c r="H23" s="7" t="s">
        <v>32</v>
      </c>
      <c r="I23" s="7">
        <v>12.837837837837837</v>
      </c>
      <c r="J23" s="7">
        <v>13.262285375962108</v>
      </c>
      <c r="K23" s="7">
        <v>14.694894146948942</v>
      </c>
      <c r="L23" s="7">
        <v>13.852242744063325</v>
      </c>
      <c r="M23" s="7">
        <v>13.7</v>
      </c>
      <c r="N23" s="7">
        <f>SUM(G23-M23)</f>
        <v>0.80452850293020006</v>
      </c>
      <c r="O23" s="9">
        <f>SUM(C23-M23)</f>
        <v>1.4226656902234005</v>
      </c>
    </row>
    <row r="24" spans="1:16" x14ac:dyDescent="0.35">
      <c r="A24" s="8" t="s">
        <v>16</v>
      </c>
      <c r="B24" s="7" t="s">
        <v>32</v>
      </c>
      <c r="C24" s="7" t="s">
        <v>32</v>
      </c>
      <c r="D24" s="7" t="s">
        <v>32</v>
      </c>
      <c r="E24" s="7" t="s">
        <v>32</v>
      </c>
      <c r="F24" s="7" t="s">
        <v>32</v>
      </c>
      <c r="G24" s="7">
        <v>12.253567149547999</v>
      </c>
      <c r="H24" s="7">
        <v>11.9666450075807</v>
      </c>
      <c r="I24" s="7">
        <v>12.168837000449034</v>
      </c>
      <c r="J24" s="7">
        <v>10.740072202166065</v>
      </c>
      <c r="K24" s="7" t="s">
        <v>32</v>
      </c>
      <c r="L24" s="7" t="s">
        <v>32</v>
      </c>
      <c r="M24" s="7">
        <v>11.5</v>
      </c>
      <c r="N24" s="7">
        <f>SUM(G24-M24)</f>
        <v>0.75356714954799919</v>
      </c>
      <c r="O24" s="9" t="s">
        <v>32</v>
      </c>
    </row>
    <row r="25" spans="1:16" x14ac:dyDescent="0.35">
      <c r="A25" s="12" t="s">
        <v>18</v>
      </c>
      <c r="B25" s="9">
        <v>16.600000000000001</v>
      </c>
      <c r="C25" s="9">
        <v>14.056382145653901</v>
      </c>
      <c r="D25" s="9">
        <v>13.591022443890299</v>
      </c>
      <c r="E25" s="9">
        <v>14.6081247435371</v>
      </c>
      <c r="F25" s="9">
        <v>13.105998356614601</v>
      </c>
      <c r="G25" s="9">
        <v>13.250958670643399</v>
      </c>
      <c r="H25" s="9">
        <v>12.426834759117501</v>
      </c>
      <c r="I25" s="9">
        <v>10.600706713780919</v>
      </c>
      <c r="J25" s="9">
        <v>13.644214162348877</v>
      </c>
      <c r="K25" s="9">
        <v>13.01989150090416</v>
      </c>
      <c r="L25" s="9">
        <v>13.592233009708737</v>
      </c>
      <c r="M25" s="9">
        <v>12.7</v>
      </c>
      <c r="N25" s="7">
        <f>SUM(G25-M25)</f>
        <v>0.55095867064339998</v>
      </c>
      <c r="O25" s="9">
        <f>SUM(C25-M25)</f>
        <v>1.3563821456539014</v>
      </c>
    </row>
    <row r="26" spans="1:16" x14ac:dyDescent="0.35">
      <c r="A26" s="12" t="s">
        <v>20</v>
      </c>
      <c r="B26" s="9" t="s">
        <v>32</v>
      </c>
      <c r="C26" s="9">
        <v>13.360433604336</v>
      </c>
      <c r="D26" s="9">
        <v>14.917723226328601</v>
      </c>
      <c r="E26" s="9">
        <v>13.722862503350299</v>
      </c>
      <c r="F26" s="9">
        <v>12.084507042253501</v>
      </c>
      <c r="G26" s="9">
        <v>9.8493626882966403</v>
      </c>
      <c r="H26" s="9" t="s">
        <v>32</v>
      </c>
      <c r="I26" s="9">
        <v>10.026041666666668</v>
      </c>
      <c r="J26" s="9">
        <v>7.4257425742574252</v>
      </c>
      <c r="K26" s="9">
        <v>10.909090909090908</v>
      </c>
      <c r="L26" s="9">
        <v>8.6137281292059225</v>
      </c>
      <c r="M26" s="9">
        <v>9.3000000000000007</v>
      </c>
      <c r="N26" s="7">
        <f>SUM(G26-M26)</f>
        <v>0.54936268829663959</v>
      </c>
      <c r="O26" s="9">
        <f>SUM(C26-M26)</f>
        <v>4.0604336043359996</v>
      </c>
    </row>
    <row r="27" spans="1:16" x14ac:dyDescent="0.35">
      <c r="A27" s="12" t="s">
        <v>15</v>
      </c>
      <c r="B27" s="9">
        <v>21.9</v>
      </c>
      <c r="C27" s="9">
        <v>21.048252911813599</v>
      </c>
      <c r="D27" s="9">
        <v>21.535476718403501</v>
      </c>
      <c r="E27" s="9">
        <v>23.093108890057898</v>
      </c>
      <c r="F27" s="9">
        <v>20.3975390440133</v>
      </c>
      <c r="G27" s="9">
        <v>19.921875</v>
      </c>
      <c r="H27" s="9">
        <v>20.598108025633199</v>
      </c>
      <c r="I27" s="9">
        <v>19.806763285024154</v>
      </c>
      <c r="J27" s="9">
        <v>20.531400966183575</v>
      </c>
      <c r="K27" s="9">
        <v>20.531400966183575</v>
      </c>
      <c r="L27" s="9">
        <v>22.758620689655174</v>
      </c>
      <c r="M27" s="9">
        <v>20.8</v>
      </c>
      <c r="N27" s="7">
        <f>SUM(G27-M27)</f>
        <v>-0.87812500000000071</v>
      </c>
      <c r="O27" s="7">
        <f>SUM(C27-M27)</f>
        <v>0.24825291181359788</v>
      </c>
    </row>
    <row r="28" spans="1:16" x14ac:dyDescent="0.3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4"/>
    </row>
  </sheetData>
  <sortState xmlns:xlrd2="http://schemas.microsoft.com/office/spreadsheetml/2017/richdata2" ref="A12:O27">
    <sortCondition descending="1" ref="N11"/>
  </sortState>
  <conditionalFormatting sqref="N5:N9 N11:N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:O27 O5:O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:M28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{873966F1-5D42-4830-B39B-A19A974A190B}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3966F1-5D42-4830-B39B-A19A974A190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M11:M28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by CCG</vt:lpstr>
      <vt:lpstr>Sheet1</vt:lpstr>
    </vt:vector>
  </TitlesOfParts>
  <Company>Public Health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Bamford</dc:creator>
  <cp:lastModifiedBy>Dave Jones</cp:lastModifiedBy>
  <dcterms:created xsi:type="dcterms:W3CDTF">2021-07-16T05:38:39Z</dcterms:created>
  <dcterms:modified xsi:type="dcterms:W3CDTF">2021-07-16T15:23:36Z</dcterms:modified>
</cp:coreProperties>
</file>